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<sst xmlns="http://schemas.openxmlformats.org/spreadsheetml/2006/main" count="87" uniqueCount="56">
  <si>
    <t xml:space="preserve">BON DE COMMANDE BETSARA</t>
  </si>
  <si>
    <r>
      <rPr>
        <b val="true"/>
        <u val="single"/>
        <sz val="8"/>
        <color rgb="FF000000"/>
        <rFont val="Arial"/>
        <family val="1"/>
      </rPr>
      <t xml:space="preserve">FRANCO DE PORT</t>
    </r>
    <r>
      <rPr>
        <b val="true"/>
        <sz val="8"/>
        <color rgb="FF000000"/>
        <rFont val="Arial"/>
        <family val="1"/>
      </rPr>
      <t xml:space="preserve"> : à partir de 150€ HT après remise déduite (sinon 10€ HT de frais de port seront à ajouter)</t>
    </r>
  </si>
  <si>
    <r>
      <rPr>
        <b val="true"/>
        <u val="single"/>
        <sz val="8"/>
        <color rgb="FF000000"/>
        <rFont val="Arial"/>
        <family val="1"/>
      </rPr>
      <t xml:space="preserve">PALIERS DE REMISE</t>
    </r>
    <r>
      <rPr>
        <b val="true"/>
        <sz val="8"/>
        <color rgb="FF000000"/>
        <rFont val="Arial"/>
        <family val="1"/>
      </rPr>
      <t xml:space="preserve"> :   pour 12 unités </t>
    </r>
    <r>
      <rPr>
        <b val="true"/>
        <sz val="8"/>
        <color rgb="FF000000"/>
        <rFont val="Wingdings"/>
        <family val="1"/>
        <charset val="2"/>
      </rPr>
      <t xml:space="preserve"></t>
    </r>
    <r>
      <rPr>
        <b val="true"/>
        <sz val="8"/>
        <color rgb="FF000000"/>
        <rFont val="Arial"/>
        <family val="1"/>
      </rPr>
      <t xml:space="preserve"> 6% </t>
    </r>
    <r>
      <rPr>
        <b val="true"/>
        <sz val="8"/>
        <color rgb="FFFF0000"/>
        <rFont val="Arial"/>
        <family val="1"/>
      </rPr>
      <t xml:space="preserve">*</t>
    </r>
    <r>
      <rPr>
        <b val="true"/>
        <sz val="8"/>
        <color rgb="FF000000"/>
        <rFont val="Arial"/>
        <family val="1"/>
      </rPr>
      <t xml:space="preserve">   -   pour 24 unités </t>
    </r>
    <r>
      <rPr>
        <b val="true"/>
        <sz val="8"/>
        <color rgb="FF000000"/>
        <rFont val="Wingdings"/>
        <family val="1"/>
        <charset val="2"/>
      </rPr>
      <t xml:space="preserve"></t>
    </r>
    <r>
      <rPr>
        <b val="true"/>
        <sz val="8"/>
        <color rgb="FF000000"/>
        <rFont val="Arial"/>
        <family val="1"/>
      </rPr>
      <t xml:space="preserve"> 10% </t>
    </r>
    <r>
      <rPr>
        <b val="true"/>
        <sz val="8"/>
        <color rgb="FFFF0000"/>
        <rFont val="Arial"/>
        <family val="1"/>
      </rPr>
      <t xml:space="preserve">*</t>
    </r>
    <r>
      <rPr>
        <b val="true"/>
        <sz val="8"/>
        <color rgb="FF000000"/>
        <rFont val="Arial"/>
        <family val="1"/>
      </rPr>
      <t xml:space="preserve">   -   pour 36 unités </t>
    </r>
    <r>
      <rPr>
        <b val="true"/>
        <sz val="8"/>
        <color rgb="FF000000"/>
        <rFont val="Wingdings"/>
        <family val="1"/>
        <charset val="2"/>
      </rPr>
      <t xml:space="preserve"></t>
    </r>
    <r>
      <rPr>
        <b val="true"/>
        <sz val="8"/>
        <color rgb="FF000000"/>
        <rFont val="Arial"/>
        <family val="1"/>
      </rPr>
      <t xml:space="preserve"> 14% </t>
    </r>
    <r>
      <rPr>
        <b val="true"/>
        <sz val="8"/>
        <color rgb="FFFF0000"/>
        <rFont val="Arial"/>
        <family val="1"/>
      </rPr>
      <t xml:space="preserve">*</t>
    </r>
    <r>
      <rPr>
        <b val="true"/>
        <sz val="8"/>
        <color rgb="FF000000"/>
        <rFont val="Arial"/>
        <family val="1"/>
      </rPr>
      <t xml:space="preserve">   -   pour 48 unités </t>
    </r>
    <r>
      <rPr>
        <b val="true"/>
        <sz val="8"/>
        <color rgb="FF000000"/>
        <rFont val="Wingdings"/>
        <family val="1"/>
        <charset val="2"/>
      </rPr>
      <t xml:space="preserve"></t>
    </r>
    <r>
      <rPr>
        <b val="true"/>
        <sz val="8"/>
        <color rgb="FF000000"/>
        <rFont val="Arial"/>
        <family val="1"/>
      </rPr>
      <t xml:space="preserve"> 18% </t>
    </r>
    <r>
      <rPr>
        <b val="true"/>
        <sz val="8"/>
        <color rgb="FFFF0000"/>
        <rFont val="Arial"/>
        <family val="1"/>
      </rPr>
      <t xml:space="preserve">*</t>
    </r>
  </si>
  <si>
    <t xml:space="preserve">CODE BARRE</t>
  </si>
  <si>
    <t xml:space="preserve">INTITULE PRODUIT</t>
  </si>
  <si>
    <t xml:space="preserve">FORMAT</t>
  </si>
  <si>
    <t xml:space="preserve">CERTIFICATION</t>
  </si>
  <si>
    <t xml:space="preserve">TARIF HT</t>
  </si>
  <si>
    <t xml:space="preserve">TARIF HT REMISE 18%</t>
  </si>
  <si>
    <t xml:space="preserve"> TVA</t>
  </si>
  <si>
    <r>
      <rPr>
        <b val="true"/>
        <sz val="9"/>
        <color rgb="FF000000"/>
        <rFont val="Arial"/>
        <family val="1"/>
      </rPr>
      <t xml:space="preserve">TARIF PUBLIC CONSEILLE </t>
    </r>
    <r>
      <rPr>
        <b val="true"/>
        <sz val="9"/>
        <color rgb="FFFF0000"/>
        <rFont val="Arial"/>
        <family val="1"/>
      </rPr>
      <t xml:space="preserve">**</t>
    </r>
  </si>
  <si>
    <t xml:space="preserve">NOMBRE UNITES à remplir</t>
  </si>
  <si>
    <t xml:space="preserve">Tarif appliqué</t>
  </si>
  <si>
    <t xml:space="preserve">TARIF TOTAL</t>
  </si>
  <si>
    <t xml:space="preserve">H.E RAVINTSARA
</t>
  </si>
  <si>
    <t xml:space="preserve">10 ml</t>
  </si>
  <si>
    <t xml:space="preserve">Bio</t>
  </si>
  <si>
    <t xml:space="preserve">H.E. RAVINTSARA
</t>
  </si>
  <si>
    <t xml:space="preserve">30 ml</t>
  </si>
  <si>
    <t xml:space="preserve">H.E. RAVINTSARA *
</t>
  </si>
  <si>
    <t xml:space="preserve">100 ml</t>
  </si>
  <si>
    <t xml:space="preserve">-</t>
  </si>
  <si>
    <r>
      <rPr>
        <b val="true"/>
        <sz val="9"/>
        <color rgb="FF000000"/>
        <rFont val="Arial"/>
        <family val="1"/>
      </rPr>
      <t xml:space="preserve">H.E RAVINTSARA VRAC</t>
    </r>
    <r>
      <rPr>
        <b val="true"/>
        <sz val="9"/>
        <color rgb="FFFF0000"/>
        <rFont val="Arial"/>
        <family val="1"/>
      </rPr>
      <t xml:space="preserve">*</t>
    </r>
  </si>
  <si>
    <t xml:space="preserve">1 litre</t>
  </si>
  <si>
    <t xml:space="preserve">HYDROLAT RAVINTSARA
</t>
  </si>
  <si>
    <r>
      <rPr>
        <b val="true"/>
        <sz val="9"/>
        <color rgb="FF000000"/>
        <rFont val="Arial"/>
        <family val="1"/>
      </rPr>
      <t xml:space="preserve">HYDROLAT RAVINTSARA VRAC </t>
    </r>
    <r>
      <rPr>
        <b val="true"/>
        <sz val="9"/>
        <color rgb="FFFF0000"/>
        <rFont val="Arial"/>
        <family val="1"/>
      </rPr>
      <t xml:space="preserve">*</t>
    </r>
  </si>
  <si>
    <t xml:space="preserve">FEUILLES RAVINTSARA SACHET</t>
  </si>
  <si>
    <t xml:space="preserve">50 grammes</t>
  </si>
  <si>
    <r>
      <rPr>
        <b val="true"/>
        <sz val="9"/>
        <color rgb="FF000000"/>
        <rFont val="Arial"/>
        <family val="1"/>
      </rPr>
      <t xml:space="preserve">FEUILLES DE RAVINTSARA VRAC </t>
    </r>
    <r>
      <rPr>
        <b val="true"/>
        <sz val="9"/>
        <color rgb="FFFF0000"/>
        <rFont val="Arial"/>
        <family val="1"/>
      </rPr>
      <t xml:space="preserve">*
</t>
    </r>
    <r>
      <rPr>
        <b val="true"/>
        <sz val="9"/>
        <rFont val="Calibri"/>
        <family val="2"/>
        <charset val="1"/>
      </rPr>
      <t xml:space="preserve">BOITE OFFERTE - SACHETS : +0.25€ / SACHET VIDE</t>
    </r>
  </si>
  <si>
    <t xml:space="preserve">500 grammes</t>
  </si>
  <si>
    <t xml:space="preserve">INFUSETTES RAVINTSARA </t>
  </si>
  <si>
    <t xml:space="preserve">20 sachets</t>
  </si>
  <si>
    <t xml:space="preserve">INFUSETTES LATSAKA – PETITS MOUCHOIRS 
(Ravintsara Mauve Hysope)
NOUVEAUTE 2023</t>
  </si>
  <si>
    <t xml:space="preserve">20 sachets
</t>
  </si>
  <si>
    <t xml:space="preserve">INFUSETTES RIRININA – GRANDS FROIDS
 (Ravintsara Marjolaine Sureau)
NOUVEAUTE 2023</t>
  </si>
  <si>
    <t xml:space="preserve">INFUSETTES MIEVONA – ATCHOUM
 (Ravintsara Plantain Ortie)
NOUVEAUTE 2023</t>
  </si>
  <si>
    <t xml:space="preserve">STICK A LEVRES</t>
  </si>
  <si>
    <t xml:space="preserve">4,5 ml</t>
  </si>
  <si>
    <t xml:space="preserve">Nature et progrès</t>
  </si>
  <si>
    <t xml:space="preserve">BAUME
</t>
  </si>
  <si>
    <t xml:space="preserve">HUILE DE MASSAGE
</t>
  </si>
  <si>
    <r>
      <rPr>
        <b val="true"/>
        <sz val="9"/>
        <color rgb="FF000000"/>
        <rFont val="Arial"/>
        <family val="1"/>
      </rPr>
      <t xml:space="preserve">GEL NETTOYANT </t>
    </r>
    <r>
      <rPr>
        <sz val="9"/>
        <rFont val="Calibri"/>
        <family val="2"/>
        <charset val="1"/>
      </rPr>
      <t xml:space="preserve">MAINS</t>
    </r>
  </si>
  <si>
    <t xml:space="preserve">SPRAY ASSAINISSANT </t>
  </si>
  <si>
    <t xml:space="preserve">Biocide</t>
  </si>
  <si>
    <r>
      <rPr>
        <b val="true"/>
        <sz val="9"/>
        <color rgb="FF000000"/>
        <rFont val="Arial"/>
        <family val="1"/>
      </rPr>
      <t xml:space="preserve">BAIN DE BOUCHE</t>
    </r>
    <r>
      <rPr>
        <sz val="9"/>
        <rFont val="Calibri"/>
        <family val="2"/>
        <charset val="1"/>
      </rPr>
      <t xml:space="preserve"> </t>
    </r>
  </si>
  <si>
    <t xml:space="preserve">500ml</t>
  </si>
  <si>
    <t xml:space="preserve">DENTIFRICE
</t>
  </si>
  <si>
    <t xml:space="preserve">75 grammes </t>
  </si>
  <si>
    <t xml:space="preserve">DEODORANT 
</t>
  </si>
  <si>
    <t xml:space="preserve">GELULES RAVINTSARA + ZINC + VITAMINE D
NOUVEAUTE 2023</t>
  </si>
  <si>
    <t xml:space="preserve">60 gélules</t>
  </si>
  <si>
    <t xml:space="preserve">zinc en minéral</t>
  </si>
  <si>
    <t xml:space="preserve">ELIXIR LIQUIDE RAVINTSARA + ZINC 
NOUVEAUTE 2023</t>
  </si>
  <si>
    <t xml:space="preserve">Total nombre d’unités</t>
  </si>
  <si>
    <t xml:space="preserve">Total remisé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</si>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</sst>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€-40C];[RED]\-#,##0.00\ [$€-40C]"/>
    <numFmt numFmtId="166" formatCode="0.00\ %"/>
    <numFmt numFmtId="167" formatCode="General"/>
  </numFmts>
  <fonts count="2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1"/>
    </font>
    <font>
      <b val="true"/>
      <u val="single"/>
      <sz val="8"/>
      <color rgb="FF000000"/>
      <name val="Arial"/>
      <family val="1"/>
    </font>
    <font>
      <b val="true"/>
      <sz val="8"/>
      <color rgb="FF000000"/>
      <name val="Arial"/>
      <family val="1"/>
    </font>
    <font>
      <b val="true"/>
      <sz val="8"/>
      <color rgb="FF000000"/>
      <name val="Wingdings"/>
      <family val="1"/>
      <charset val="2"/>
    </font>
    <font>
      <b val="true"/>
      <sz val="8"/>
      <color rgb="FFFF0000"/>
      <name val="Arial"/>
      <family val="1"/>
    </font>
    <font>
      <b val="true"/>
      <sz val="9"/>
      <color rgb="FF000000"/>
      <name val="Calibri"/>
      <family val="2"/>
      <charset val="1"/>
    </font>
    <font>
      <b val="true"/>
      <sz val="9"/>
      <color rgb="FF000000"/>
      <name val="Arial"/>
      <family val="1"/>
    </font>
    <font>
      <b val="true"/>
      <sz val="9"/>
      <color rgb="FFFF0000"/>
      <name val="Arial"/>
      <family val="1"/>
    </font>
    <font>
      <sz val="9"/>
      <name val="Arial"/>
      <family val="2"/>
    </font>
    <font>
      <sz val="9"/>
      <color rgb="FF000000"/>
      <name val="Calibri"/>
      <family val="2"/>
      <charset val="1"/>
    </font>
    <font>
      <sz val="9"/>
      <color rgb="FF000000"/>
      <name val="Arial"/>
      <family val="1"/>
    </font>
    <font>
      <b val="true"/>
      <sz val="9"/>
      <name val="Calibri"/>
      <family val="2"/>
      <charset val="1"/>
    </font>
    <font>
      <sz val="9"/>
      <name val="Calibri"/>
      <family val="1"/>
    </font>
    <font>
      <sz val="9"/>
      <name val="Calibri"/>
      <family val="2"/>
      <charset val="1"/>
    </font>
    <font>
      <sz val="9"/>
      <name val="Arial"/>
      <family val="1"/>
    </font>
    <font>
      <b val="true"/>
      <sz val="10"/>
      <color rgb="FF000000"/>
      <name val="Arial"/>
      <family val="1"/>
    </font>
    <font>
      <sz val="11"/>
      <name val="Calibri"/>
      <family val="1"/>
    </font>
  </fonts>
  <fills count="5">
    <fill>
      <patternFill patternType="none"/>
    </fill>
    <fill>
      <patternFill patternType="gray125"/>
    </fill>
    <fill>
      <patternFill patternType="solid">
        <fgColor rgb="FFA9D08E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E2EFDA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0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3" activeCellId="0" sqref="I1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20.29"/>
    <col collapsed="false" customWidth="true" hidden="false" outlineLevel="0" max="2" min="2" style="1" width="33.48"/>
    <col collapsed="false" customWidth="true" hidden="false" outlineLevel="0" max="11" min="3" style="1" width="20.29"/>
    <col collapsed="false" customWidth="true" hidden="false" outlineLevel="0" max="18" min="12" style="1" width="16.26"/>
    <col collapsed="false" customWidth="false" hidden="false" outlineLevel="0" max="1024" min="19" style="1" width="11.52"/>
  </cols>
  <sheetData>
    <row r="1" customFormat="false" ht="20.1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0.1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20.1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9" customFormat="true" ht="22.35" hidden="false" customHeight="false" outlineLevel="0" collapsed="false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4" t="s">
        <v>9</v>
      </c>
      <c r="H4" s="6" t="s">
        <v>10</v>
      </c>
      <c r="I4" s="7" t="s">
        <v>11</v>
      </c>
      <c r="J4" s="8" t="s">
        <v>12</v>
      </c>
      <c r="K4" s="6" t="s">
        <v>13</v>
      </c>
      <c r="AMD4" s="0"/>
      <c r="AME4" s="0"/>
      <c r="AMF4" s="0"/>
      <c r="AMG4" s="0"/>
      <c r="AMH4" s="0"/>
      <c r="AMI4" s="0"/>
      <c r="AMJ4" s="0"/>
    </row>
    <row r="5" s="9" customFormat="true" ht="22.35" hidden="false" customHeight="false" outlineLevel="0" collapsed="false">
      <c r="A5" s="10" t="n">
        <v>3770007752000</v>
      </c>
      <c r="B5" s="11" t="s">
        <v>14</v>
      </c>
      <c r="C5" s="11" t="s">
        <v>15</v>
      </c>
      <c r="D5" s="12" t="s">
        <v>16</v>
      </c>
      <c r="E5" s="13" t="n">
        <v>6.76</v>
      </c>
      <c r="F5" s="14" t="n">
        <v>5.54</v>
      </c>
      <c r="G5" s="15" t="n">
        <v>0.055</v>
      </c>
      <c r="H5" s="13" t="n">
        <v>10.25</v>
      </c>
      <c r="I5" s="16"/>
      <c r="J5" s="17" t="n">
        <f aca="false">E5-E5*(IF(I28&gt;=12,IF(I28&gt;=24,IF(I28&gt;=36,IF(I28&gt;=48,18%,14%),10%),6%),0))</f>
        <v>6.76</v>
      </c>
      <c r="K5" s="18" t="n">
        <f aca="false">I5*J5</f>
        <v>0</v>
      </c>
      <c r="L5" s="19"/>
      <c r="AMD5" s="0"/>
      <c r="AME5" s="0"/>
      <c r="AMF5" s="0"/>
      <c r="AMG5" s="0"/>
      <c r="AMH5" s="0"/>
      <c r="AMI5" s="0"/>
      <c r="AMJ5" s="0"/>
    </row>
    <row r="6" s="9" customFormat="true" ht="22.35" hidden="false" customHeight="false" outlineLevel="0" collapsed="false">
      <c r="A6" s="10" t="n">
        <v>3770007752024</v>
      </c>
      <c r="B6" s="11" t="s">
        <v>17</v>
      </c>
      <c r="C6" s="11" t="s">
        <v>18</v>
      </c>
      <c r="D6" s="20" t="s">
        <v>16</v>
      </c>
      <c r="E6" s="13" t="n">
        <v>16.48</v>
      </c>
      <c r="F6" s="14" t="n">
        <v>13.51</v>
      </c>
      <c r="G6" s="15" t="n">
        <v>0.055</v>
      </c>
      <c r="H6" s="13" t="n">
        <v>25</v>
      </c>
      <c r="I6" s="16"/>
      <c r="J6" s="17" t="n">
        <f aca="false">E6-E6*(IF(I28&gt;=12,IF(I28&gt;=24,IF(I28&gt;=36,IF(I28&gt;=48,18%,14%),10%),6%),0))</f>
        <v>16.48</v>
      </c>
      <c r="K6" s="18" t="n">
        <f aca="false">I6*J6</f>
        <v>0</v>
      </c>
      <c r="AMD6" s="0"/>
      <c r="AME6" s="0"/>
      <c r="AMF6" s="0"/>
      <c r="AMG6" s="0"/>
      <c r="AMH6" s="0"/>
      <c r="AMI6" s="0"/>
      <c r="AMJ6" s="0"/>
    </row>
    <row r="7" s="9" customFormat="true" ht="22.35" hidden="false" customHeight="false" outlineLevel="0" collapsed="false">
      <c r="A7" s="10" t="n">
        <v>3770007752017</v>
      </c>
      <c r="B7" s="21" t="s">
        <v>19</v>
      </c>
      <c r="C7" s="11" t="s">
        <v>20</v>
      </c>
      <c r="D7" s="20" t="s">
        <v>16</v>
      </c>
      <c r="E7" s="13" t="n">
        <v>41.2</v>
      </c>
      <c r="F7" s="14" t="n">
        <v>33.78</v>
      </c>
      <c r="G7" s="15" t="n">
        <v>0.055</v>
      </c>
      <c r="H7" s="13" t="n">
        <v>62.5</v>
      </c>
      <c r="I7" s="16"/>
      <c r="J7" s="17" t="n">
        <f aca="false">E7-E7*(IF(I28&gt;=12,IF(I28&gt;=24,IF(I30&gt;=36,IF(I30&gt;=48,18%,14%),10%),6%),0))</f>
        <v>41.2</v>
      </c>
      <c r="K7" s="18" t="n">
        <f aca="false">I7*J7</f>
        <v>0</v>
      </c>
      <c r="AMD7" s="0"/>
      <c r="AME7" s="0"/>
      <c r="AMF7" s="0"/>
      <c r="AMG7" s="0"/>
      <c r="AMH7" s="0"/>
      <c r="AMI7" s="0"/>
      <c r="AMJ7" s="0"/>
    </row>
    <row r="8" s="9" customFormat="true" ht="12.8" hidden="false" customHeight="false" outlineLevel="0" collapsed="false">
      <c r="A8" s="10" t="s">
        <v>21</v>
      </c>
      <c r="B8" s="22" t="s">
        <v>22</v>
      </c>
      <c r="C8" s="11" t="s">
        <v>23</v>
      </c>
      <c r="D8" s="20" t="s">
        <v>16</v>
      </c>
      <c r="E8" s="13" t="n">
        <v>225</v>
      </c>
      <c r="F8" s="14" t="n">
        <v>184.5</v>
      </c>
      <c r="G8" s="15" t="n">
        <v>0.055</v>
      </c>
      <c r="H8" s="11" t="s">
        <v>21</v>
      </c>
      <c r="I8" s="16"/>
      <c r="J8" s="17" t="n">
        <f aca="false">E8-E8*(IF(I28&gt;=12,IF(I28&gt;=24,IF(I28&gt;=36,IF(I28&gt;=48,18%,14%),10%),6%),0))</f>
        <v>225</v>
      </c>
      <c r="K8" s="18" t="n">
        <f aca="false">I8*J8</f>
        <v>0</v>
      </c>
      <c r="AMD8" s="0"/>
      <c r="AME8" s="0"/>
      <c r="AMF8" s="0"/>
      <c r="AMG8" s="0"/>
      <c r="AMH8" s="0"/>
      <c r="AMI8" s="0"/>
      <c r="AMJ8" s="0"/>
    </row>
    <row r="9" s="9" customFormat="true" ht="22.35" hidden="false" customHeight="false" outlineLevel="0" collapsed="false">
      <c r="A9" s="10" t="n">
        <v>3770007752123</v>
      </c>
      <c r="B9" s="11" t="s">
        <v>24</v>
      </c>
      <c r="C9" s="11" t="s">
        <v>20</v>
      </c>
      <c r="D9" s="20" t="s">
        <v>16</v>
      </c>
      <c r="E9" s="13" t="n">
        <v>5.44</v>
      </c>
      <c r="F9" s="14" t="n">
        <v>4.46</v>
      </c>
      <c r="G9" s="15" t="n">
        <v>0.055</v>
      </c>
      <c r="H9" s="13" t="n">
        <v>8.25</v>
      </c>
      <c r="I9" s="16"/>
      <c r="J9" s="17" t="n">
        <f aca="false">E9-E9*(IF(I28&gt;=12,IF(I28&gt;=24,IF(I28&gt;=36,IF(I28&gt;=48,18%,14%),10%),6%),0))</f>
        <v>5.44</v>
      </c>
      <c r="K9" s="18" t="n">
        <f aca="false">I9*J9</f>
        <v>0</v>
      </c>
      <c r="AMD9" s="0"/>
      <c r="AME9" s="0"/>
      <c r="AMF9" s="0"/>
      <c r="AMG9" s="0"/>
      <c r="AMH9" s="0"/>
      <c r="AMI9" s="0"/>
      <c r="AMJ9" s="0"/>
    </row>
    <row r="10" s="9" customFormat="true" ht="12.8" hidden="false" customHeight="false" outlineLevel="0" collapsed="false">
      <c r="A10" s="10"/>
      <c r="B10" s="22" t="s">
        <v>25</v>
      </c>
      <c r="C10" s="11" t="s">
        <v>23</v>
      </c>
      <c r="D10" s="20" t="s">
        <v>16</v>
      </c>
      <c r="E10" s="13" t="n">
        <v>29.7</v>
      </c>
      <c r="F10" s="14" t="n">
        <v>24.35</v>
      </c>
      <c r="G10" s="15" t="n">
        <v>0.055</v>
      </c>
      <c r="H10" s="11" t="s">
        <v>21</v>
      </c>
      <c r="I10" s="16"/>
      <c r="J10" s="17" t="n">
        <f aca="false">E10-E10*(IF(I28&gt;=12,IF(I28&gt;=24,IF(I28&gt;=36,IF(I28&gt;=48,18%,14%),10%),6%),0))</f>
        <v>29.7</v>
      </c>
      <c r="K10" s="18" t="n">
        <f aca="false">I10*J10</f>
        <v>0</v>
      </c>
      <c r="AMD10" s="0"/>
      <c r="AME10" s="0"/>
      <c r="AMF10" s="0"/>
      <c r="AMG10" s="0"/>
      <c r="AMH10" s="0"/>
      <c r="AMI10" s="0"/>
      <c r="AMJ10" s="0"/>
    </row>
    <row r="11" s="9" customFormat="true" ht="12.8" hidden="false" customHeight="false" outlineLevel="0" collapsed="false">
      <c r="A11" s="10" t="n">
        <v>3770007752031</v>
      </c>
      <c r="B11" s="11" t="s">
        <v>26</v>
      </c>
      <c r="C11" s="11" t="s">
        <v>27</v>
      </c>
      <c r="D11" s="20" t="s">
        <v>16</v>
      </c>
      <c r="E11" s="13" t="n">
        <v>4.78</v>
      </c>
      <c r="F11" s="14" t="n">
        <v>3.92</v>
      </c>
      <c r="G11" s="15" t="n">
        <v>0.055</v>
      </c>
      <c r="H11" s="13" t="n">
        <v>7.5</v>
      </c>
      <c r="I11" s="16"/>
      <c r="J11" s="17" t="n">
        <f aca="false">E11-E11*(IF(I28&gt;=12,IF(I28&gt;=24,IF(I28&gt;=36,IF(I28&gt;=48,18%,14%),10%),6%),0))</f>
        <v>4.78</v>
      </c>
      <c r="K11" s="18" t="n">
        <f aca="false">I11*J11</f>
        <v>0</v>
      </c>
      <c r="AMD11" s="0"/>
      <c r="AME11" s="0"/>
      <c r="AMF11" s="0"/>
      <c r="AMG11" s="0"/>
      <c r="AMH11" s="0"/>
      <c r="AMI11" s="0"/>
      <c r="AMJ11" s="0"/>
    </row>
    <row r="12" s="9" customFormat="true" ht="32.8" hidden="false" customHeight="false" outlineLevel="0" collapsed="false">
      <c r="A12" s="10" t="n">
        <v>3770007752192</v>
      </c>
      <c r="B12" s="22" t="s">
        <v>28</v>
      </c>
      <c r="C12" s="11" t="s">
        <v>29</v>
      </c>
      <c r="D12" s="20" t="s">
        <v>16</v>
      </c>
      <c r="E12" s="13" t="n">
        <v>39.55</v>
      </c>
      <c r="F12" s="14" t="n">
        <v>32.43</v>
      </c>
      <c r="G12" s="15" t="n">
        <v>0.055</v>
      </c>
      <c r="H12" s="11" t="s">
        <v>21</v>
      </c>
      <c r="I12" s="16"/>
      <c r="J12" s="17" t="n">
        <f aca="false">E12-E12*(IF(I28&gt;=12,IF(I28&gt;=24,IF(I28&gt;=36,IF(I28&gt;=48,18%,14%),10%),6%),0))</f>
        <v>39.55</v>
      </c>
      <c r="K12" s="18" t="n">
        <f aca="false">I12*J12</f>
        <v>0</v>
      </c>
      <c r="AMD12" s="0"/>
      <c r="AME12" s="0"/>
      <c r="AMF12" s="0"/>
      <c r="AMG12" s="0"/>
      <c r="AMH12" s="0"/>
      <c r="AMI12" s="0"/>
      <c r="AMJ12" s="0"/>
    </row>
    <row r="13" s="9" customFormat="true" ht="12.8" hidden="false" customHeight="false" outlineLevel="0" collapsed="false">
      <c r="A13" s="10" t="n">
        <v>3770007752215</v>
      </c>
      <c r="B13" s="11" t="s">
        <v>30</v>
      </c>
      <c r="C13" s="11" t="s">
        <v>31</v>
      </c>
      <c r="D13" s="20" t="s">
        <v>16</v>
      </c>
      <c r="E13" s="13" t="n">
        <v>3.79</v>
      </c>
      <c r="F13" s="14" t="n">
        <v>3.11</v>
      </c>
      <c r="G13" s="15" t="n">
        <v>0.055</v>
      </c>
      <c r="H13" s="13" t="n">
        <v>5.75</v>
      </c>
      <c r="I13" s="16"/>
      <c r="J13" s="17" t="n">
        <f aca="false">E13-E13*(IF(I28&gt;=12,IF(I28&gt;=24,IF(I28&gt;=36,IF(I28&gt;=48,18%,14%),10%),6%),0))</f>
        <v>3.79</v>
      </c>
      <c r="K13" s="18" t="n">
        <f aca="false">I13*J13</f>
        <v>0</v>
      </c>
      <c r="AMD13" s="0"/>
      <c r="AME13" s="0"/>
      <c r="AMF13" s="0"/>
      <c r="AMG13" s="0"/>
      <c r="AMH13" s="0"/>
      <c r="AMI13" s="0"/>
      <c r="AMJ13" s="0"/>
    </row>
    <row r="14" s="9" customFormat="true" ht="43.25" hidden="false" customHeight="false" outlineLevel="0" collapsed="false">
      <c r="A14" s="10" t="n">
        <v>3770007752291</v>
      </c>
      <c r="B14" s="11" t="s">
        <v>32</v>
      </c>
      <c r="C14" s="11" t="s">
        <v>33</v>
      </c>
      <c r="D14" s="20" t="s">
        <v>16</v>
      </c>
      <c r="E14" s="13" t="n">
        <v>3.95</v>
      </c>
      <c r="F14" s="14" t="n">
        <v>3.24</v>
      </c>
      <c r="G14" s="15" t="n">
        <v>0.055</v>
      </c>
      <c r="H14" s="13" t="n">
        <v>6</v>
      </c>
      <c r="I14" s="16"/>
      <c r="J14" s="17" t="n">
        <f aca="false">E14-E14*(IF(I28&gt;=12,IF(I28&gt;=24,IF(I28&gt;=36,IF(I28&gt;=48,18%,14%),10%),6%),0))</f>
        <v>3.95</v>
      </c>
      <c r="K14" s="18" t="n">
        <f aca="false">I14*J14</f>
        <v>0</v>
      </c>
      <c r="AMD14" s="0"/>
      <c r="AME14" s="0"/>
      <c r="AMF14" s="0"/>
      <c r="AMG14" s="0"/>
      <c r="AMH14" s="0"/>
      <c r="AMI14" s="0"/>
      <c r="AMJ14" s="0"/>
    </row>
    <row r="15" s="9" customFormat="true" ht="43.25" hidden="false" customHeight="false" outlineLevel="0" collapsed="false">
      <c r="A15" s="10" t="n">
        <v>3770007752307</v>
      </c>
      <c r="B15" s="11" t="s">
        <v>34</v>
      </c>
      <c r="C15" s="11" t="s">
        <v>33</v>
      </c>
      <c r="D15" s="20" t="s">
        <v>16</v>
      </c>
      <c r="E15" s="13" t="n">
        <v>3.95</v>
      </c>
      <c r="F15" s="14" t="n">
        <v>3.24</v>
      </c>
      <c r="G15" s="15" t="n">
        <v>0.055</v>
      </c>
      <c r="H15" s="13" t="n">
        <v>6</v>
      </c>
      <c r="I15" s="16"/>
      <c r="J15" s="17" t="n">
        <f aca="false">E15-E15*(IF(I28&gt;=12,IF(I28&gt;=24,IF(I28&gt;=36,IF(I28&gt;=48,18%,14%),10%),6%),0))</f>
        <v>3.95</v>
      </c>
      <c r="K15" s="18" t="n">
        <f aca="false">I15*J15</f>
        <v>0</v>
      </c>
      <c r="AMD15" s="0"/>
      <c r="AME15" s="0"/>
      <c r="AMF15" s="0"/>
      <c r="AMG15" s="0"/>
      <c r="AMH15" s="0"/>
      <c r="AMI15" s="0"/>
      <c r="AMJ15" s="0"/>
    </row>
    <row r="16" s="9" customFormat="true" ht="32.8" hidden="false" customHeight="false" outlineLevel="0" collapsed="false">
      <c r="A16" s="10" t="n">
        <v>3770007752277</v>
      </c>
      <c r="B16" s="11" t="s">
        <v>35</v>
      </c>
      <c r="C16" s="11" t="s">
        <v>33</v>
      </c>
      <c r="D16" s="20" t="s">
        <v>16</v>
      </c>
      <c r="E16" s="13" t="n">
        <v>3.95</v>
      </c>
      <c r="F16" s="14" t="n">
        <v>3.24</v>
      </c>
      <c r="G16" s="15" t="n">
        <v>0.055</v>
      </c>
      <c r="H16" s="13" t="n">
        <v>6</v>
      </c>
      <c r="I16" s="16"/>
      <c r="J16" s="17" t="n">
        <f aca="false">E16-E16*(IF(I28&gt;=12,IF(I28&gt;=24,IF(I28&gt;=36,IF(I28&gt;=48,18%,14%),10%),6%),0))</f>
        <v>3.95</v>
      </c>
      <c r="K16" s="18" t="n">
        <f aca="false">I16*J16</f>
        <v>0</v>
      </c>
      <c r="AMD16" s="0"/>
      <c r="AME16" s="0"/>
      <c r="AMF16" s="0"/>
      <c r="AMG16" s="0"/>
      <c r="AMH16" s="0"/>
      <c r="AMI16" s="0"/>
      <c r="AMJ16" s="0"/>
    </row>
    <row r="17" s="9" customFormat="true" ht="12.8" hidden="false" customHeight="false" outlineLevel="0" collapsed="false">
      <c r="A17" s="10" t="n">
        <v>3770007752116</v>
      </c>
      <c r="B17" s="11" t="s">
        <v>36</v>
      </c>
      <c r="C17" s="11" t="s">
        <v>37</v>
      </c>
      <c r="D17" s="23" t="s">
        <v>38</v>
      </c>
      <c r="E17" s="13" t="n">
        <v>4.7</v>
      </c>
      <c r="F17" s="14" t="n">
        <v>3.85</v>
      </c>
      <c r="G17" s="15" t="n">
        <v>0.2</v>
      </c>
      <c r="H17" s="13" t="n">
        <v>8</v>
      </c>
      <c r="I17" s="16"/>
      <c r="J17" s="17" t="n">
        <f aca="false">E17-E17*(IF(I28&gt;=12,IF(I28&gt;=24,IF(I28&gt;=36,IF(I28&gt;=48,18%,14%),10%),6%),0))</f>
        <v>4.7</v>
      </c>
      <c r="K17" s="18" t="n">
        <f aca="false">I17*J17</f>
        <v>0</v>
      </c>
      <c r="AMD17" s="0"/>
      <c r="AME17" s="0"/>
      <c r="AMF17" s="0"/>
      <c r="AMG17" s="0"/>
      <c r="AMH17" s="0"/>
      <c r="AMI17" s="0"/>
      <c r="AMJ17" s="0"/>
    </row>
    <row r="18" s="9" customFormat="true" ht="22.35" hidden="false" customHeight="false" outlineLevel="0" collapsed="false">
      <c r="A18" s="10" t="n">
        <v>3770007752147</v>
      </c>
      <c r="B18" s="11" t="s">
        <v>39</v>
      </c>
      <c r="C18" s="11" t="s">
        <v>18</v>
      </c>
      <c r="D18" s="23" t="s">
        <v>38</v>
      </c>
      <c r="E18" s="13" t="n">
        <v>10.02</v>
      </c>
      <c r="F18" s="14" t="n">
        <v>8.22</v>
      </c>
      <c r="G18" s="15" t="n">
        <v>0.2</v>
      </c>
      <c r="H18" s="13" t="n">
        <v>17</v>
      </c>
      <c r="I18" s="16"/>
      <c r="J18" s="17" t="n">
        <f aca="false">E18-E18*(IF(I28&gt;=12,IF(I28&gt;=24,IF(I28&gt;=36,IF(I28&gt;=48,18%,14%),10%),6%),0))</f>
        <v>10.02</v>
      </c>
      <c r="K18" s="18" t="n">
        <f aca="false">I18*J18</f>
        <v>0</v>
      </c>
      <c r="AMD18" s="0"/>
      <c r="AME18" s="0"/>
      <c r="AMF18" s="0"/>
      <c r="AMG18" s="0"/>
      <c r="AMH18" s="0"/>
      <c r="AMI18" s="0"/>
      <c r="AMJ18" s="0"/>
    </row>
    <row r="19" s="9" customFormat="true" ht="22.35" hidden="false" customHeight="false" outlineLevel="0" collapsed="false">
      <c r="A19" s="10" t="n">
        <v>3770007752109</v>
      </c>
      <c r="B19" s="11" t="s">
        <v>40</v>
      </c>
      <c r="C19" s="11" t="s">
        <v>20</v>
      </c>
      <c r="D19" s="23" t="s">
        <v>38</v>
      </c>
      <c r="E19" s="13" t="n">
        <v>8.66</v>
      </c>
      <c r="F19" s="14" t="n">
        <v>7.1</v>
      </c>
      <c r="G19" s="15" t="n">
        <v>0.2</v>
      </c>
      <c r="H19" s="13" t="n">
        <v>14.5</v>
      </c>
      <c r="I19" s="16"/>
      <c r="J19" s="17" t="n">
        <f aca="false">E19-E19*(IF(I28&gt;=12,IF(I28&gt;=24,IF(I28&gt;=36,IF(I28&gt;=48,18%,14%),10%),6%),0))</f>
        <v>8.66</v>
      </c>
      <c r="K19" s="18" t="n">
        <f aca="false">I19*J19</f>
        <v>0</v>
      </c>
      <c r="AMD19" s="0"/>
      <c r="AME19" s="0"/>
      <c r="AMF19" s="0"/>
      <c r="AMG19" s="0"/>
      <c r="AMH19" s="0"/>
      <c r="AMI19" s="0"/>
      <c r="AMJ19" s="0"/>
    </row>
    <row r="20" s="9" customFormat="true" ht="12.8" hidden="false" customHeight="false" outlineLevel="0" collapsed="false">
      <c r="A20" s="10" t="n">
        <v>3770007752222</v>
      </c>
      <c r="B20" s="22" t="s">
        <v>41</v>
      </c>
      <c r="C20" s="11" t="s">
        <v>20</v>
      </c>
      <c r="D20" s="23" t="s">
        <v>38</v>
      </c>
      <c r="E20" s="13" t="n">
        <v>5.88</v>
      </c>
      <c r="F20" s="14" t="n">
        <v>4.82</v>
      </c>
      <c r="G20" s="15" t="n">
        <v>0.2</v>
      </c>
      <c r="H20" s="13" t="n">
        <v>10</v>
      </c>
      <c r="I20" s="16"/>
      <c r="J20" s="17" t="n">
        <f aca="false">E20-E20*(IF(I28&gt;=12,IF(I28&gt;=24,IF(I28&gt;=36,IF(I28&gt;=48,18%,14%),10%),6%),0))</f>
        <v>5.88</v>
      </c>
      <c r="K20" s="18" t="n">
        <f aca="false">I20*J20</f>
        <v>0</v>
      </c>
      <c r="AMD20" s="0"/>
      <c r="AME20" s="0"/>
      <c r="AMF20" s="0"/>
      <c r="AMG20" s="0"/>
      <c r="AMH20" s="0"/>
      <c r="AMI20" s="0"/>
      <c r="AMJ20" s="0"/>
    </row>
    <row r="21" s="9" customFormat="true" ht="12.8" hidden="false" customHeight="false" outlineLevel="0" collapsed="false">
      <c r="A21" s="10" t="n">
        <v>3770007752239</v>
      </c>
      <c r="B21" s="11" t="s">
        <v>42</v>
      </c>
      <c r="C21" s="11" t="s">
        <v>20</v>
      </c>
      <c r="D21" s="22" t="s">
        <v>43</v>
      </c>
      <c r="E21" s="13" t="n">
        <v>6.96</v>
      </c>
      <c r="F21" s="14" t="n">
        <v>5.71</v>
      </c>
      <c r="G21" s="15" t="n">
        <v>0.2</v>
      </c>
      <c r="H21" s="13" t="n">
        <v>11.75</v>
      </c>
      <c r="I21" s="16"/>
      <c r="J21" s="17" t="n">
        <f aca="false">E21-E21*(IF(I28&gt;=12,IF(I28&gt;=24,IF(I28&gt;=36,IF(I28&gt;=48,18%,14%),10%),6%),0))</f>
        <v>6.96</v>
      </c>
      <c r="K21" s="18" t="n">
        <f aca="false">I21*J21</f>
        <v>0</v>
      </c>
      <c r="AMD21" s="0"/>
      <c r="AME21" s="0"/>
      <c r="AMF21" s="0"/>
      <c r="AMG21" s="0"/>
      <c r="AMH21" s="0"/>
      <c r="AMI21" s="0"/>
      <c r="AMJ21" s="0"/>
    </row>
    <row r="22" s="9" customFormat="true" ht="12.8" hidden="false" customHeight="false" outlineLevel="0" collapsed="false">
      <c r="A22" s="24" t="n">
        <v>3770007752246</v>
      </c>
      <c r="B22" s="25" t="s">
        <v>44</v>
      </c>
      <c r="C22" s="26" t="s">
        <v>45</v>
      </c>
      <c r="D22" s="23" t="s">
        <v>38</v>
      </c>
      <c r="E22" s="14" t="n">
        <v>9.74</v>
      </c>
      <c r="F22" s="14" t="n">
        <v>7.99</v>
      </c>
      <c r="G22" s="15" t="n">
        <v>0.2</v>
      </c>
      <c r="H22" s="14" t="n">
        <v>16.5</v>
      </c>
      <c r="I22" s="16"/>
      <c r="J22" s="17" t="n">
        <f aca="false">E22-E22*(IF(I28&gt;=12,IF(I28&gt;=24,IF(I28&gt;=36,IF(I28&gt;=48,18%,14%),10%),6%),0))</f>
        <v>9.74</v>
      </c>
      <c r="K22" s="18" t="n">
        <f aca="false">I22*J22</f>
        <v>0</v>
      </c>
      <c r="AMD22" s="0"/>
      <c r="AME22" s="0"/>
      <c r="AMF22" s="0"/>
      <c r="AMG22" s="0"/>
      <c r="AMH22" s="0"/>
      <c r="AMI22" s="0"/>
      <c r="AMJ22" s="0"/>
    </row>
    <row r="23" s="9" customFormat="true" ht="22.35" hidden="false" customHeight="false" outlineLevel="0" collapsed="false">
      <c r="A23" s="24" t="n">
        <v>3770007752321</v>
      </c>
      <c r="B23" s="26" t="s">
        <v>46</v>
      </c>
      <c r="C23" s="26" t="s">
        <v>47</v>
      </c>
      <c r="D23" s="23" t="s">
        <v>38</v>
      </c>
      <c r="E23" s="14" t="n">
        <v>6.81</v>
      </c>
      <c r="F23" s="14" t="n">
        <v>5.58</v>
      </c>
      <c r="G23" s="15" t="n">
        <v>0.2</v>
      </c>
      <c r="H23" s="14" t="n">
        <v>11.5</v>
      </c>
      <c r="I23" s="16"/>
      <c r="J23" s="17" t="n">
        <f aca="false">E23-E23*(IF(I28&gt;=12,IF(I28&gt;=24,IF(I28&gt;=36,IF(I28&gt;=48,18%,14%),10%),6%),0))</f>
        <v>6.81</v>
      </c>
      <c r="K23" s="18" t="n">
        <f aca="false">I23*J23</f>
        <v>0</v>
      </c>
      <c r="AMD23" s="0"/>
      <c r="AME23" s="0"/>
      <c r="AMF23" s="0"/>
      <c r="AMG23" s="0"/>
      <c r="AMH23" s="0"/>
      <c r="AMI23" s="0"/>
      <c r="AMJ23" s="0"/>
    </row>
    <row r="24" s="9" customFormat="true" ht="22.35" hidden="false" customHeight="false" outlineLevel="0" collapsed="false">
      <c r="A24" s="24" t="n">
        <v>3770007752314</v>
      </c>
      <c r="B24" s="26" t="s">
        <v>48</v>
      </c>
      <c r="C24" s="26" t="s">
        <v>20</v>
      </c>
      <c r="D24" s="23" t="s">
        <v>38</v>
      </c>
      <c r="E24" s="14" t="n">
        <v>8.04</v>
      </c>
      <c r="F24" s="14" t="n">
        <v>6.59</v>
      </c>
      <c r="G24" s="15" t="n">
        <v>0.2</v>
      </c>
      <c r="H24" s="14" t="n">
        <v>13.5</v>
      </c>
      <c r="I24" s="16"/>
      <c r="J24" s="17" t="n">
        <f aca="false">E24-E24*(IF(I28&gt;=12,IF(I28&gt;=24,IF(I28&gt;=36,IF(I28&gt;=48,18%,14%),10%),6%),0))</f>
        <v>8.04</v>
      </c>
      <c r="K24" s="18" t="n">
        <f aca="false">I24*J24</f>
        <v>0</v>
      </c>
      <c r="AMD24" s="0"/>
      <c r="AME24" s="0"/>
      <c r="AMF24" s="0"/>
      <c r="AMG24" s="0"/>
      <c r="AMH24" s="0"/>
      <c r="AMI24" s="0"/>
      <c r="AMJ24" s="0"/>
    </row>
    <row r="25" s="9" customFormat="true" ht="32.8" hidden="false" customHeight="false" outlineLevel="0" collapsed="false">
      <c r="A25" s="24" t="n">
        <v>3770007752345</v>
      </c>
      <c r="B25" s="26" t="s">
        <v>49</v>
      </c>
      <c r="C25" s="26" t="s">
        <v>50</v>
      </c>
      <c r="D25" s="27" t="s">
        <v>51</v>
      </c>
      <c r="E25" s="14" t="n">
        <v>11.84</v>
      </c>
      <c r="F25" s="14" t="n">
        <v>9.71</v>
      </c>
      <c r="G25" s="15" t="n">
        <v>0.055</v>
      </c>
      <c r="H25" s="14" t="n">
        <v>18</v>
      </c>
      <c r="I25" s="16"/>
      <c r="J25" s="17" t="n">
        <f aca="false">E25-E25*(IF(I28&gt;=12,IF(I28&gt;=24,IF(I28&gt;=36,IF(I28&gt;=48,18%,14%),10%),6%),0))</f>
        <v>11.84</v>
      </c>
      <c r="K25" s="18" t="n">
        <f aca="false">I25*J25</f>
        <v>0</v>
      </c>
      <c r="AMD25" s="0"/>
      <c r="AME25" s="0"/>
      <c r="AMF25" s="0"/>
      <c r="AMG25" s="0"/>
      <c r="AMH25" s="0"/>
      <c r="AMI25" s="0"/>
      <c r="AMJ25" s="0"/>
    </row>
    <row r="26" customFormat="false" ht="32.8" hidden="false" customHeight="false" outlineLevel="0" collapsed="false">
      <c r="A26" s="24" t="n">
        <v>3770007752338</v>
      </c>
      <c r="B26" s="26" t="s">
        <v>52</v>
      </c>
      <c r="C26" s="26" t="s">
        <v>27</v>
      </c>
      <c r="D26" s="27" t="s">
        <v>51</v>
      </c>
      <c r="E26" s="14" t="n">
        <v>7.24</v>
      </c>
      <c r="F26" s="14" t="n">
        <v>5.94</v>
      </c>
      <c r="G26" s="15" t="n">
        <v>0.055</v>
      </c>
      <c r="H26" s="14" t="n">
        <v>11</v>
      </c>
      <c r="I26" s="16"/>
      <c r="J26" s="17" t="n">
        <f aca="false">E26-E26*(IF(I28&gt;=12,IF(I28&gt;=24,IF(I28&gt;=36,IF(I28&gt;=48,18%,14%),10%),6%),0))</f>
        <v>7.24</v>
      </c>
      <c r="K26" s="18" t="n">
        <f aca="false">I26*J26</f>
        <v>0</v>
      </c>
      <c r="AMD26" s="0"/>
      <c r="AME26" s="0"/>
      <c r="AMF26" s="0"/>
      <c r="AMG26" s="0"/>
      <c r="AMH26" s="0"/>
      <c r="AMI26" s="0"/>
      <c r="AMJ26" s="0"/>
    </row>
    <row r="27" customFormat="false" ht="12.8" hidden="false" customHeight="false" outlineLevel="0" collapsed="false">
      <c r="I27" s="28" t="s">
        <v>53</v>
      </c>
      <c r="J27" s="28"/>
      <c r="K27" s="25" t="s">
        <v>54</v>
      </c>
      <c r="AMD27" s="0"/>
      <c r="AME27" s="0"/>
      <c r="AMF27" s="0"/>
      <c r="AMG27" s="0"/>
      <c r="AMH27" s="0"/>
      <c r="AMI27" s="0"/>
      <c r="AMJ27" s="0"/>
    </row>
    <row r="28" customFormat="false" ht="12.8" hidden="false" customHeight="false" outlineLevel="0" collapsed="false">
      <c r="I28" s="29" t="n">
        <f aca="false">SUM(I5:I25)</f>
        <v>0</v>
      </c>
      <c r="J28" s="29"/>
      <c r="K28" s="30" t="n">
        <f aca="false">SUM(K5:K26)</f>
        <v>0</v>
      </c>
    </row>
    <row r="29" customFormat="false" ht="14.9" hidden="false" customHeight="false" outlineLevel="0" collapsed="false">
      <c r="K29" s="31" t="s">
        <v>55</v>
      </c>
    </row>
  </sheetData>
  <sheetProtection sheet="true" password="ebac" objects="true" scenarios="true"/>
  <mergeCells count="3">
    <mergeCell ref="A1:K1"/>
    <mergeCell ref="A2:K2"/>
    <mergeCell ref="A3:K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2024-04-04T16:40:09Z</dcterms:created>
  <dc:creator/>
  <dc:description/>
  <dc:language>fr-FR</dc:language>
  <cp:lastModifiedBy/>
  <dcterms:modified xsi:type="dcterms:W3CDTF">2024-04-04T17:48:11Z</dcterms:modified>
  <cp:revision>1</cp:revision>
  <dc:subject/>
  <dc:title/>
</cp:coreProperties>
</file>